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35" windowHeight="8025"/>
  </bookViews>
  <sheets>
    <sheet name="Anotační list" sheetId="3" r:id="rId1"/>
    <sheet name="Návod" sheetId="2" r:id="rId2"/>
    <sheet name="Logaritmická funkce" sheetId="1" r:id="rId3"/>
  </sheets>
  <calcPr calcId="145621"/>
</workbook>
</file>

<file path=xl/calcChain.xml><?xml version="1.0" encoding="utf-8"?>
<calcChain xmlns="http://schemas.openxmlformats.org/spreadsheetml/2006/main">
  <c r="D4" i="1" l="1"/>
  <c r="H16" i="1" s="1"/>
  <c r="B18" i="1"/>
  <c r="B19" i="1"/>
  <c r="B20" i="1"/>
  <c r="B21" i="1"/>
  <c r="B22" i="1"/>
  <c r="B23" i="1"/>
  <c r="B24" i="1"/>
  <c r="B11" i="1"/>
  <c r="B12" i="1"/>
  <c r="B13" i="1"/>
  <c r="B14" i="1"/>
  <c r="B15" i="1"/>
  <c r="B16" i="1"/>
  <c r="B17" i="1"/>
  <c r="B10" i="1"/>
  <c r="L17" i="1" l="1"/>
  <c r="K17" i="1"/>
  <c r="J17" i="1"/>
  <c r="I17" i="1"/>
  <c r="H17" i="1"/>
  <c r="G15" i="1"/>
  <c r="L9" i="1"/>
  <c r="I9" i="1"/>
  <c r="G10" i="1"/>
  <c r="K9" i="1"/>
  <c r="J9" i="1"/>
  <c r="G9" i="1"/>
  <c r="H10" i="1"/>
  <c r="H9" i="1"/>
  <c r="G11" i="1"/>
  <c r="G12" i="1"/>
  <c r="G13" i="1"/>
  <c r="G14" i="1"/>
  <c r="D8" i="1"/>
</calcChain>
</file>

<file path=xl/sharedStrings.xml><?xml version="1.0" encoding="utf-8"?>
<sst xmlns="http://schemas.openxmlformats.org/spreadsheetml/2006/main" count="45" uniqueCount="41">
  <si>
    <t>x</t>
  </si>
  <si>
    <t>y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</si>
  <si>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</si>
  <si>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y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</si>
  <si>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 xml:space="preserve">Funkce y = </t>
  </si>
  <si>
    <t>Graf funkce</t>
  </si>
  <si>
    <t>Logaritmická funkce</t>
  </si>
  <si>
    <t>y =</t>
  </si>
  <si>
    <t>log</t>
  </si>
  <si>
    <t>a</t>
  </si>
  <si>
    <r>
      <rPr>
        <b/>
        <sz val="20"/>
        <color theme="7" tint="-0.249977111117893"/>
        <rFont val="Calibri"/>
        <family val="2"/>
        <charset val="238"/>
        <scheme val="minor"/>
      </rPr>
      <t>a</t>
    </r>
    <r>
      <rPr>
        <b/>
        <sz val="20"/>
        <color theme="1"/>
        <rFont val="Calibri"/>
        <family val="2"/>
        <charset val="238"/>
        <scheme val="minor"/>
      </rPr>
      <t xml:space="preserve"> =</t>
    </r>
  </si>
  <si>
    <t>Vlastnosti</t>
  </si>
  <si>
    <t>Zadání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</si>
  <si>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</si>
  <si>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</si>
  <si>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</si>
  <si>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</si>
  <si>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</si>
  <si>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</si>
  <si>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</si>
  <si>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</si>
  <si>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</si>
  <si>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</si>
  <si>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</si>
  <si>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</si>
  <si>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</si>
  <si>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</si>
  <si>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</si>
  <si>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</si>
  <si>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</si>
  <si>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</si>
  <si>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</si>
  <si>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</si>
  <si>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</si>
  <si>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</si>
  <si>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</si>
  <si>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</si>
  <si>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VY_32_INOVACE_157</t>
  </si>
  <si>
    <t>PS2 / 2.ročník</t>
  </si>
  <si>
    <t>Logaritmická funkce, logaritmus, základ, graf</t>
  </si>
  <si>
    <t xml:space="preserve">Na principu dynamické tabulky v Excelu si žák ověří správnost jeho postupu při vyšetřování logaritmických funkcí. Po vyplnění žlutě označených políček mu bude automaticky spočítán výsledek i s několika mezikroky, aby si student ověřil, zda počítá správně, popř. kde dělá chyby.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</si>
</sst>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b/>
      <sz val="20"/>
      <color theme="7" tint="-0.249977111117893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65">
    <xf numFmtId="0" fontId="0" fillId="0" borderId="0" xfId="0"/>
    <xf numFmtId="0" fontId="0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3" xfId="0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0" xfId="0" applyFont="1" applyAlignment="1"/>
    <xf numFmtId="0" fontId="8" fillId="0" borderId="1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 shrinkToFit="1"/>
    </xf>
    <xf numFmtId="2" fontId="0" fillId="0" borderId="3" xfId="0" applyNumberFormat="1" applyBorder="1" applyAlignment="1">
      <alignment horizontal="center"/>
    </xf>
    <xf numFmtId="12" fontId="3" fillId="3" borderId="2" xfId="0" applyNumberFormat="1" applyFont="1" applyFill="1" applyBorder="1" applyAlignment="1">
      <alignment horizontal="left" shrinkToFit="1"/>
    </xf>
    <xf numFmtId="0" fontId="1" fillId="0" borderId="3" xfId="0" applyFont="1" applyBorder="1" applyAlignment="1">
      <alignment horizontal="center"/>
    </xf>
    <xf numFmtId="0" fontId="18" fillId="0" borderId="0" xfId="1" applyFont="1"/>
    <xf numFmtId="0" fontId="19" fillId="0" borderId="0" xfId="1" applyFont="1"/>
    <xf numFmtId="0" fontId="20" fillId="0" borderId="0" xfId="2" applyFont="1" applyAlignment="1">
      <alignment horizontal="center" vertical="center"/>
    </xf>
    <xf numFmtId="0" fontId="16" fillId="0" borderId="0" xfId="2"/>
    <xf numFmtId="0" fontId="21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4" fillId="0" borderId="11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6" fillId="0" borderId="12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26" fillId="0" borderId="15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4" fillId="0" borderId="10" xfId="2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 wrapText="1"/>
    </xf>
    <xf numFmtId="14" fontId="24" fillId="0" borderId="3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5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" fillId="5" borderId="0" xfId="1" applyFont="1" applyFill="1" applyAlignment="1">
      <alignment horizontal="center"/>
    </xf>
    <xf numFmtId="0" fontId="19" fillId="0" borderId="0" xfId="1" applyFont="1" applyAlignment="1">
      <alignment horizontal="left" wrapText="1"/>
    </xf>
    <xf numFmtId="0" fontId="19" fillId="3" borderId="0" xfId="1" applyFont="1" applyFill="1" applyAlignment="1">
      <alignment horizontal="center"/>
    </xf>
    <xf numFmtId="0" fontId="19" fillId="6" borderId="0" xfId="1" applyFont="1" applyFill="1" applyAlignment="1">
      <alignment horizontal="center"/>
    </xf>
    <xf numFmtId="0" fontId="10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4" fillId="2" borderId="0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</cellXfs>
  <cellStyles count="3">
    <cellStyle name="Normální" xfId="0" builtinId="0"/>
    <cellStyle name="Normální 2" xfId="2"/>
    <cellStyle name="Normální 2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3984219464827E-2"/>
          <c:y val="2.8400319101415106E-2"/>
          <c:w val="0.88959233819176853"/>
          <c:h val="0.897198891805190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'Logaritmická funkce'!$B$9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'Logaritmická funkce'!$A$10:$A$18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'Logaritmická funkce'!$B$10:$B$18</c:f>
              <c:numCache>
                <c:formatCode>0.00</c:formatCode>
                <c:ptCount val="9"/>
                <c:pt idx="0">
                  <c:v>3.3219280948873622</c:v>
                </c:pt>
                <c:pt idx="1">
                  <c:v>2.3219280948873622</c:v>
                </c:pt>
                <c:pt idx="2">
                  <c:v>1.7369655941662063</c:v>
                </c:pt>
                <c:pt idx="3">
                  <c:v>1.3219280948873622</c:v>
                </c:pt>
                <c:pt idx="4">
                  <c:v>1</c:v>
                </c:pt>
                <c:pt idx="5">
                  <c:v>0</c:v>
                </c:pt>
                <c:pt idx="6">
                  <c:v>-1</c:v>
                </c:pt>
                <c:pt idx="7">
                  <c:v>-1.5849625007211563</c:v>
                </c:pt>
                <c:pt idx="8">
                  <c:v>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79360"/>
        <c:axId val="131680896"/>
      </c:scatterChart>
      <c:valAx>
        <c:axId val="131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80896"/>
        <c:crosses val="autoZero"/>
        <c:crossBetween val="midCat"/>
      </c:valAx>
      <c:valAx>
        <c:axId val="13168089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crossAx val="131679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23812</xdr:rowOff>
    </xdr:from>
    <xdr:to>
      <xdr:col>19</xdr:col>
      <xdr:colOff>514350</xdr:colOff>
      <xdr:row>23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D14" sqref="D14:J14"/>
    </sheetView>
  </sheetViews>
  <sheetFormatPr defaultRowHeight="15" x14ac:dyDescent="0.25"/>
  <cols>
    <col min="1" max="10" width="8.42578125" style="24" customWidth="1"/>
    <col min="11" max="16384" width="9.140625" style="24"/>
  </cols>
  <sheetData>
    <row r="1" spans="1:10" ht="22.5" customHeight="1" x14ac:dyDescent="0.25">
      <c r="A1" s="23"/>
    </row>
    <row r="2" spans="1:10" ht="22.5" customHeight="1" x14ac:dyDescent="0.25">
      <c r="A2" s="23"/>
    </row>
    <row r="3" spans="1:10" ht="22.5" customHeight="1" x14ac:dyDescent="0.25">
      <c r="A3" s="23"/>
    </row>
    <row r="4" spans="1:10" ht="22.5" customHeight="1" x14ac:dyDescent="0.25"/>
    <row r="5" spans="1:10" ht="22.5" customHeight="1" x14ac:dyDescent="0.25">
      <c r="A5" s="41" t="s">
        <v>18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22.5" customHeight="1" x14ac:dyDescent="0.25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22.5" customHeight="1" x14ac:dyDescent="0.25">
      <c r="A7" s="25"/>
    </row>
    <row r="8" spans="1:10" ht="22.5" customHeight="1" x14ac:dyDescent="0.25">
      <c r="A8" s="42" t="s">
        <v>20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ht="22.5" customHeight="1" thickBot="1" x14ac:dyDescent="0.3">
      <c r="A9" s="25"/>
    </row>
    <row r="10" spans="1:10" ht="22.5" customHeight="1" thickTop="1" thickBot="1" x14ac:dyDescent="0.3">
      <c r="A10" s="43" t="s">
        <v>21</v>
      </c>
      <c r="B10" s="44"/>
      <c r="C10" s="44" t="s">
        <v>22</v>
      </c>
      <c r="D10" s="44"/>
      <c r="E10" s="45" t="s">
        <v>23</v>
      </c>
      <c r="F10" s="45"/>
      <c r="G10" s="46" t="s">
        <v>37</v>
      </c>
      <c r="H10" s="46"/>
      <c r="I10" s="46"/>
      <c r="J10" s="47"/>
    </row>
    <row r="11" spans="1:10" ht="22.5" customHeight="1" thickTop="1" thickBot="1" x14ac:dyDescent="0.3">
      <c r="A11" s="26"/>
    </row>
    <row r="12" spans="1:10" ht="22.5" customHeight="1" thickTop="1" x14ac:dyDescent="0.25">
      <c r="A12" s="36" t="s">
        <v>24</v>
      </c>
      <c r="B12" s="37"/>
      <c r="C12" s="37"/>
      <c r="D12" s="37" t="s">
        <v>25</v>
      </c>
      <c r="E12" s="37"/>
      <c r="F12" s="37"/>
      <c r="G12" s="37"/>
      <c r="H12" s="37"/>
      <c r="I12" s="37"/>
      <c r="J12" s="38"/>
    </row>
    <row r="13" spans="1:10" ht="22.5" customHeight="1" x14ac:dyDescent="0.25">
      <c r="A13" s="28" t="s">
        <v>26</v>
      </c>
      <c r="B13" s="29"/>
      <c r="C13" s="29"/>
      <c r="D13" s="29" t="s">
        <v>38</v>
      </c>
      <c r="E13" s="29"/>
      <c r="F13" s="29"/>
      <c r="G13" s="29"/>
      <c r="H13" s="29"/>
      <c r="I13" s="29"/>
      <c r="J13" s="39"/>
    </row>
    <row r="14" spans="1:10" ht="22.5" customHeight="1" x14ac:dyDescent="0.25">
      <c r="A14" s="28" t="s">
        <v>27</v>
      </c>
      <c r="B14" s="29"/>
      <c r="C14" s="29"/>
      <c r="D14" s="40">
        <v>41713</v>
      </c>
      <c r="E14" s="29"/>
      <c r="F14" s="29"/>
      <c r="G14" s="29"/>
      <c r="H14" s="29"/>
      <c r="I14" s="29"/>
      <c r="J14" s="39"/>
    </row>
    <row r="15" spans="1:10" ht="22.5" customHeight="1" x14ac:dyDescent="0.25">
      <c r="A15" s="28" t="s">
        <v>28</v>
      </c>
      <c r="B15" s="29"/>
      <c r="C15" s="29"/>
      <c r="D15" s="30" t="s">
        <v>29</v>
      </c>
      <c r="E15" s="30"/>
      <c r="F15" s="30"/>
      <c r="G15" s="30"/>
      <c r="H15" s="30"/>
      <c r="I15" s="30"/>
      <c r="J15" s="31"/>
    </row>
    <row r="16" spans="1:10" ht="45" customHeight="1" x14ac:dyDescent="0.25">
      <c r="A16" s="28" t="s">
        <v>30</v>
      </c>
      <c r="B16" s="29"/>
      <c r="C16" s="29"/>
      <c r="D16" s="30" t="s">
        <v>6</v>
      </c>
      <c r="E16" s="30"/>
      <c r="F16" s="30"/>
      <c r="G16" s="30"/>
      <c r="H16" s="30"/>
      <c r="I16" s="30"/>
      <c r="J16" s="31"/>
    </row>
    <row r="17" spans="1:10" ht="22.5" customHeight="1" x14ac:dyDescent="0.25">
      <c r="A17" s="28" t="s">
        <v>31</v>
      </c>
      <c r="B17" s="29"/>
      <c r="C17" s="29"/>
      <c r="D17" s="30" t="s">
        <v>32</v>
      </c>
      <c r="E17" s="30"/>
      <c r="F17" s="30"/>
      <c r="G17" s="30"/>
      <c r="H17" s="30"/>
      <c r="I17" s="30"/>
      <c r="J17" s="31"/>
    </row>
    <row r="18" spans="1:10" ht="179.25" customHeight="1" x14ac:dyDescent="0.25">
      <c r="A18" s="28" t="s">
        <v>33</v>
      </c>
      <c r="B18" s="29"/>
      <c r="C18" s="29"/>
      <c r="D18" s="30" t="s">
        <v>40</v>
      </c>
      <c r="E18" s="30"/>
      <c r="F18" s="30"/>
      <c r="G18" s="30"/>
      <c r="H18" s="30"/>
      <c r="I18" s="30"/>
      <c r="J18" s="31"/>
    </row>
    <row r="19" spans="1:10" ht="45" customHeight="1" x14ac:dyDescent="0.25">
      <c r="A19" s="28" t="s">
        <v>34</v>
      </c>
      <c r="B19" s="29"/>
      <c r="C19" s="29"/>
      <c r="D19" s="30" t="s">
        <v>39</v>
      </c>
      <c r="E19" s="30"/>
      <c r="F19" s="30"/>
      <c r="G19" s="30"/>
      <c r="H19" s="30"/>
      <c r="I19" s="30"/>
      <c r="J19" s="31"/>
    </row>
    <row r="20" spans="1:10" ht="45" customHeight="1" thickBot="1" x14ac:dyDescent="0.3">
      <c r="A20" s="32" t="s">
        <v>35</v>
      </c>
      <c r="B20" s="33"/>
      <c r="C20" s="33"/>
      <c r="D20" s="34" t="s">
        <v>36</v>
      </c>
      <c r="E20" s="34"/>
      <c r="F20" s="34"/>
      <c r="G20" s="34"/>
      <c r="H20" s="34"/>
      <c r="I20" s="34"/>
      <c r="J20" s="35"/>
    </row>
    <row r="21" spans="1:10" ht="19.5" thickTop="1" x14ac:dyDescent="0.25">
      <c r="A21" s="27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21" customWidth="1"/>
    <col min="2" max="2" width="7.42578125" style="21" customWidth="1"/>
    <col min="3" max="6" width="12.7109375" style="21" customWidth="1"/>
    <col min="7" max="7" width="9.140625" style="21"/>
    <col min="8" max="8" width="4.7109375" style="21" customWidth="1"/>
    <col min="9" max="16384" width="9.140625" style="21"/>
  </cols>
  <sheetData>
    <row r="1" spans="1:8" ht="26.25" x14ac:dyDescent="0.4">
      <c r="A1" s="49" t="s">
        <v>13</v>
      </c>
      <c r="B1" s="49"/>
      <c r="C1" s="49"/>
      <c r="D1" s="49"/>
      <c r="E1" s="49"/>
      <c r="F1" s="49"/>
      <c r="G1" s="49"/>
      <c r="H1" s="49"/>
    </row>
    <row r="3" spans="1:8" ht="62.25" customHeight="1" x14ac:dyDescent="0.3">
      <c r="A3" s="50" t="s">
        <v>14</v>
      </c>
      <c r="B3" s="50"/>
      <c r="C3" s="50"/>
      <c r="D3" s="50"/>
      <c r="E3" s="50"/>
      <c r="F3" s="50"/>
      <c r="G3" s="50"/>
      <c r="H3" s="50"/>
    </row>
    <row r="4" spans="1:8" ht="18.75" x14ac:dyDescent="0.3">
      <c r="A4" s="22"/>
      <c r="B4" s="22"/>
      <c r="C4" s="22"/>
      <c r="D4" s="22"/>
      <c r="E4" s="22"/>
      <c r="F4" s="22"/>
    </row>
    <row r="5" spans="1:8" ht="40.5" customHeight="1" x14ac:dyDescent="0.3">
      <c r="A5" s="51"/>
      <c r="B5" s="51"/>
      <c r="C5" s="50" t="s">
        <v>15</v>
      </c>
      <c r="D5" s="50"/>
      <c r="E5" s="50"/>
      <c r="F5" s="50"/>
      <c r="G5" s="50"/>
      <c r="H5" s="50"/>
    </row>
    <row r="6" spans="1:8" ht="18.75" x14ac:dyDescent="0.3">
      <c r="A6" s="22"/>
      <c r="B6" s="22"/>
      <c r="C6" s="22"/>
      <c r="D6" s="22"/>
      <c r="E6" s="22"/>
      <c r="F6" s="22"/>
    </row>
    <row r="7" spans="1:8" ht="40.5" customHeight="1" x14ac:dyDescent="0.3">
      <c r="A7" s="52"/>
      <c r="B7" s="52"/>
      <c r="C7" s="50" t="s">
        <v>16</v>
      </c>
      <c r="D7" s="50"/>
      <c r="E7" s="50"/>
      <c r="F7" s="50"/>
      <c r="G7" s="50"/>
      <c r="H7" s="50"/>
    </row>
    <row r="8" spans="1:8" ht="17.25" customHeight="1" x14ac:dyDescent="0.2"/>
    <row r="9" spans="1:8" ht="114.75" customHeight="1" x14ac:dyDescent="0.2">
      <c r="A9" s="48" t="s">
        <v>17</v>
      </c>
      <c r="B9" s="48"/>
      <c r="C9" s="48"/>
      <c r="D9" s="48"/>
      <c r="E9" s="48"/>
      <c r="F9" s="48"/>
      <c r="G9" s="48"/>
      <c r="H9" s="48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J1"/>
    </sheetView>
  </sheetViews>
  <sheetFormatPr defaultRowHeight="15" x14ac:dyDescent="0.25"/>
  <cols>
    <col min="1" max="1" width="8" customWidth="1"/>
    <col min="2" max="2" width="11.42578125" customWidth="1"/>
    <col min="3" max="3" width="4.85546875" customWidth="1"/>
    <col min="4" max="4" width="2.85546875" customWidth="1"/>
    <col min="5" max="5" width="10.42578125" customWidth="1"/>
    <col min="6" max="6" width="3.28515625" customWidth="1"/>
    <col min="7" max="7" width="9.5703125" customWidth="1"/>
    <col min="8" max="8" width="1.85546875" customWidth="1"/>
    <col min="9" max="9" width="8.5703125" customWidth="1"/>
    <col min="10" max="10" width="2.42578125" customWidth="1"/>
    <col min="11" max="11" width="8.5703125" customWidth="1"/>
    <col min="12" max="12" width="1.85546875" customWidth="1"/>
    <col min="13" max="13" width="3.42578125" customWidth="1"/>
  </cols>
  <sheetData>
    <row r="1" spans="1:16" ht="26.25" x14ac:dyDescent="0.4">
      <c r="A1" s="59" t="s">
        <v>6</v>
      </c>
      <c r="B1" s="59"/>
      <c r="C1" s="59"/>
      <c r="D1" s="59"/>
      <c r="E1" s="59"/>
      <c r="F1" s="59"/>
      <c r="G1" s="59"/>
      <c r="H1" s="59"/>
      <c r="I1" s="59"/>
      <c r="J1" s="59"/>
    </row>
    <row r="2" spans="1:16" ht="29.25" customHeight="1" x14ac:dyDescent="0.4">
      <c r="A2" s="60" t="s">
        <v>7</v>
      </c>
      <c r="B2" s="60"/>
      <c r="C2" s="60"/>
      <c r="D2" s="60"/>
      <c r="E2" s="61" t="s">
        <v>8</v>
      </c>
      <c r="F2" s="14"/>
      <c r="G2" s="62" t="s">
        <v>0</v>
      </c>
      <c r="H2" s="62"/>
      <c r="I2" s="62"/>
      <c r="J2" s="62"/>
    </row>
    <row r="3" spans="1:16" ht="27" customHeight="1" x14ac:dyDescent="0.4">
      <c r="A3" s="60"/>
      <c r="B3" s="60"/>
      <c r="C3" s="60"/>
      <c r="D3" s="60"/>
      <c r="E3" s="61"/>
      <c r="F3" s="16" t="s">
        <v>9</v>
      </c>
      <c r="G3" s="62"/>
      <c r="H3" s="62"/>
      <c r="I3" s="62"/>
      <c r="J3" s="62"/>
    </row>
    <row r="4" spans="1:16" s="5" customFormat="1" ht="19.5" thickBot="1" x14ac:dyDescent="0.35">
      <c r="A4" s="2" t="s">
        <v>12</v>
      </c>
      <c r="B4" s="3"/>
      <c r="C4" s="4"/>
      <c r="D4" s="54" t="str">
        <f>IF(OR(B5=1,B5&lt;=0),"NELZE!","")</f>
        <v/>
      </c>
      <c r="E4" s="54"/>
      <c r="F4" s="54"/>
      <c r="G4" s="54"/>
      <c r="H4" s="54"/>
      <c r="I4" s="54"/>
      <c r="J4" s="54"/>
    </row>
    <row r="5" spans="1:16" s="5" customFormat="1" ht="26.25" x14ac:dyDescent="0.4">
      <c r="A5" s="15" t="s">
        <v>10</v>
      </c>
      <c r="B5" s="19">
        <v>0.5</v>
      </c>
      <c r="C5" s="4"/>
      <c r="D5" s="54"/>
      <c r="E5" s="54"/>
      <c r="F5" s="54"/>
      <c r="G5" s="54"/>
      <c r="H5" s="54"/>
      <c r="I5" s="54"/>
      <c r="J5" s="54"/>
    </row>
    <row r="6" spans="1:16" x14ac:dyDescent="0.25">
      <c r="A6" s="1"/>
      <c r="B6" s="1"/>
      <c r="C6" s="1"/>
      <c r="D6" s="1"/>
      <c r="F6" s="1"/>
      <c r="G6" s="1"/>
      <c r="H6" s="1"/>
      <c r="I6" s="1"/>
      <c r="J6" s="1"/>
    </row>
    <row r="7" spans="1:16" ht="18.75" x14ac:dyDescent="0.3">
      <c r="A7" s="57" t="s">
        <v>4</v>
      </c>
      <c r="B7" s="57"/>
      <c r="C7" s="63" t="s">
        <v>8</v>
      </c>
      <c r="D7" s="2"/>
      <c r="E7" s="64" t="s">
        <v>0</v>
      </c>
      <c r="G7" s="55" t="s">
        <v>11</v>
      </c>
      <c r="H7" s="55"/>
      <c r="I7" s="55"/>
      <c r="J7" s="55"/>
      <c r="K7" s="55"/>
      <c r="L7" s="55"/>
      <c r="N7" s="55" t="s">
        <v>5</v>
      </c>
      <c r="O7" s="55"/>
      <c r="P7" s="55"/>
    </row>
    <row r="8" spans="1:16" ht="18.75" x14ac:dyDescent="0.3">
      <c r="A8" s="58"/>
      <c r="B8" s="58"/>
      <c r="C8" s="63"/>
      <c r="D8" s="17">
        <f>B5</f>
        <v>0.5</v>
      </c>
      <c r="E8" s="64"/>
      <c r="F8" s="6"/>
      <c r="G8" s="55"/>
      <c r="H8" s="55"/>
      <c r="I8" s="55"/>
      <c r="J8" s="55"/>
      <c r="K8" s="55"/>
      <c r="L8" s="55"/>
      <c r="N8" s="55"/>
      <c r="O8" s="55"/>
      <c r="P8" s="55"/>
    </row>
    <row r="9" spans="1:16" ht="18" customHeight="1" x14ac:dyDescent="0.3">
      <c r="A9" s="8" t="s">
        <v>0</v>
      </c>
      <c r="B9" s="18" t="s">
        <v>1</v>
      </c>
      <c r="G9" s="10" t="str">
        <f>IF(D4="NELZE!","","D(f) =")</f>
        <v>D(f) =</v>
      </c>
      <c r="H9" s="12" t="str">
        <f>IF(D4="NELZE!","","(")</f>
        <v>(</v>
      </c>
      <c r="I9" s="12" t="str">
        <f>IF(D4="NELZE!","","0")</f>
        <v>0</v>
      </c>
      <c r="J9" s="12" t="str">
        <f>IF(D4="NELZE!","",";")</f>
        <v>;</v>
      </c>
      <c r="K9" s="12" t="str">
        <f>IF(D4="NELZE!","","nekon.")</f>
        <v>nekon.</v>
      </c>
      <c r="L9" s="12" t="str">
        <f>IF(D4="NELZE!","",")")</f>
        <v>)</v>
      </c>
    </row>
    <row r="10" spans="1:16" ht="18" customHeight="1" x14ac:dyDescent="0.3">
      <c r="A10" s="20">
        <v>0.1</v>
      </c>
      <c r="B10" s="18">
        <f>LOG(A10,$B$5)</f>
        <v>3.3219280948873622</v>
      </c>
      <c r="G10" s="10" t="str">
        <f>IF(D4="NELZE!","","H(f) =")</f>
        <v>H(f) =</v>
      </c>
      <c r="H10" s="12" t="str">
        <f>IF(D4="NELZE!","","R")</f>
        <v>R</v>
      </c>
      <c r="I10" s="12"/>
      <c r="J10" s="12"/>
      <c r="K10" s="12"/>
      <c r="L10" s="12"/>
    </row>
    <row r="11" spans="1:16" ht="18" customHeight="1" x14ac:dyDescent="0.3">
      <c r="A11" s="13">
        <v>0.2</v>
      </c>
      <c r="B11" s="18">
        <f t="shared" ref="B11:B24" si="0">LOG(A11,$B$5)</f>
        <v>2.3219280948873622</v>
      </c>
      <c r="G11" s="9" t="str">
        <f>IF(D4="NELZE!","",IF(B5&lt;1,"klesající","rostoucí"))</f>
        <v>klesající</v>
      </c>
      <c r="H11" s="12"/>
      <c r="I11" s="12"/>
      <c r="J11" s="12"/>
      <c r="K11" s="12"/>
      <c r="L11" s="12"/>
    </row>
    <row r="12" spans="1:16" ht="18" customHeight="1" x14ac:dyDescent="0.3">
      <c r="A12" s="13">
        <v>0.3</v>
      </c>
      <c r="B12" s="18">
        <f t="shared" si="0"/>
        <v>1.7369655941662063</v>
      </c>
      <c r="G12" s="9" t="str">
        <f>IF(D4="NELZE!","","není sudá ani lichá")</f>
        <v>není sudá ani lichá</v>
      </c>
      <c r="H12" s="12"/>
      <c r="I12" s="12"/>
      <c r="J12" s="12"/>
      <c r="K12" s="12"/>
      <c r="L12" s="12"/>
    </row>
    <row r="13" spans="1:16" ht="18" customHeight="1" x14ac:dyDescent="0.3">
      <c r="A13" s="13">
        <v>0.4</v>
      </c>
      <c r="B13" s="18">
        <f t="shared" si="0"/>
        <v>1.3219280948873622</v>
      </c>
      <c r="G13" s="9" t="str">
        <f>IF(D4="NELZE!","","monotónní")</f>
        <v>monotónní</v>
      </c>
      <c r="H13" s="7"/>
      <c r="I13" s="7"/>
      <c r="J13" s="7"/>
      <c r="K13" s="7"/>
      <c r="L13" s="7"/>
    </row>
    <row r="14" spans="1:16" ht="18" customHeight="1" x14ac:dyDescent="0.3">
      <c r="A14" s="13">
        <v>0.5</v>
      </c>
      <c r="B14" s="18">
        <f t="shared" si="0"/>
        <v>1</v>
      </c>
      <c r="G14" s="9" t="str">
        <f>IF(D4="NELZE!","","prostá")</f>
        <v>prostá</v>
      </c>
      <c r="H14" s="7"/>
      <c r="I14" s="7"/>
      <c r="J14" s="7"/>
      <c r="K14" s="7"/>
      <c r="L14" s="7"/>
    </row>
    <row r="15" spans="1:16" ht="18" customHeight="1" x14ac:dyDescent="0.3">
      <c r="A15" s="13">
        <v>1</v>
      </c>
      <c r="B15" s="18">
        <f t="shared" si="0"/>
        <v>0</v>
      </c>
      <c r="G15" s="9" t="str">
        <f>IF(D4="NELZE!","","neomezená")</f>
        <v>neomezená</v>
      </c>
      <c r="J15" s="56"/>
      <c r="K15" s="56"/>
      <c r="L15" s="12"/>
    </row>
    <row r="16" spans="1:16" ht="18" customHeight="1" x14ac:dyDescent="0.35">
      <c r="A16" s="13">
        <v>2</v>
      </c>
      <c r="B16" s="18">
        <f t="shared" si="0"/>
        <v>-1</v>
      </c>
      <c r="G16" s="10" t="s">
        <v>3</v>
      </c>
      <c r="H16" s="53" t="str">
        <f>IF(D4="NELZE!","","neexistuje")</f>
        <v>neexistuje</v>
      </c>
      <c r="I16" s="53"/>
      <c r="J16" s="53"/>
      <c r="K16" s="53"/>
      <c r="L16" s="53"/>
    </row>
    <row r="17" spans="1:12" ht="18" customHeight="1" x14ac:dyDescent="0.35">
      <c r="A17" s="13">
        <v>3</v>
      </c>
      <c r="B17" s="18">
        <f t="shared" si="0"/>
        <v>-1.5849625007211563</v>
      </c>
      <c r="G17" s="10" t="s">
        <v>2</v>
      </c>
      <c r="H17" s="11" t="str">
        <f>IF(D4="NELZE!","","[")</f>
        <v>[</v>
      </c>
      <c r="I17" s="11" t="str">
        <f>IF(D4="NELZE!","","1")</f>
        <v>1</v>
      </c>
      <c r="J17" s="11" t="str">
        <f>IF(D4="NELZE!","","")</f>
        <v/>
      </c>
      <c r="K17" s="11" t="str">
        <f>IF(D4="NELZE!","","0")</f>
        <v>0</v>
      </c>
      <c r="L17" s="11" t="str">
        <f>IF(D4="NELZE!","","]")</f>
        <v>]</v>
      </c>
    </row>
    <row r="18" spans="1:12" ht="18" customHeight="1" x14ac:dyDescent="0.25">
      <c r="A18" s="13">
        <v>4</v>
      </c>
      <c r="B18" s="18">
        <f t="shared" si="0"/>
        <v>-2</v>
      </c>
    </row>
    <row r="19" spans="1:12" ht="18" customHeight="1" x14ac:dyDescent="0.25">
      <c r="A19" s="13">
        <v>5</v>
      </c>
      <c r="B19" s="18">
        <f t="shared" si="0"/>
        <v>-2.3219280948873622</v>
      </c>
    </row>
    <row r="20" spans="1:12" ht="18" customHeight="1" x14ac:dyDescent="0.25">
      <c r="A20" s="13">
        <v>6</v>
      </c>
      <c r="B20" s="18">
        <f t="shared" si="0"/>
        <v>-2.5849625007211561</v>
      </c>
    </row>
    <row r="21" spans="1:12" ht="18" customHeight="1" x14ac:dyDescent="0.25">
      <c r="A21" s="13">
        <v>7</v>
      </c>
      <c r="B21" s="18">
        <f t="shared" si="0"/>
        <v>-2.8073549220576042</v>
      </c>
    </row>
    <row r="22" spans="1:12" ht="18" customHeight="1" x14ac:dyDescent="0.25">
      <c r="A22" s="13">
        <v>8</v>
      </c>
      <c r="B22" s="18">
        <f t="shared" si="0"/>
        <v>-3</v>
      </c>
    </row>
    <row r="23" spans="1:12" ht="18" customHeight="1" x14ac:dyDescent="0.25">
      <c r="A23" s="13">
        <v>9</v>
      </c>
      <c r="B23" s="18">
        <f t="shared" si="0"/>
        <v>-3.1699250014423126</v>
      </c>
    </row>
    <row r="24" spans="1:12" ht="18" customHeight="1" x14ac:dyDescent="0.25">
      <c r="A24" s="13">
        <v>10</v>
      </c>
      <c r="B24" s="18">
        <f t="shared" si="0"/>
        <v>-3.3219280948873626</v>
      </c>
    </row>
  </sheetData>
  <mergeCells count="12">
    <mergeCell ref="A1:J1"/>
    <mergeCell ref="A2:D3"/>
    <mergeCell ref="E2:E3"/>
    <mergeCell ref="G2:J3"/>
    <mergeCell ref="C7:C8"/>
    <mergeCell ref="E7:E8"/>
    <mergeCell ref="G7:L8"/>
    <mergeCell ref="H16:L16"/>
    <mergeCell ref="D4:J5"/>
    <mergeCell ref="N7:P8"/>
    <mergeCell ref="J15:K15"/>
    <mergeCell ref="A7:B8"/>
  </mergeCells>
  <conditionalFormatting sqref="G16:G17">
    <cfRule type="expression" dxfId="0" priority="1">
      <formula>$D$4="NELZE!"</formula>
    </cfRule>
  </conditionalFormatting>
  <pageMargins left="0.23622047244094491" right="0.23622047244094491" top="0.59055118110236227" bottom="0.59055118110236227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Anotační list</vt:lpstr>
      <vt:lpstr>Návod</vt:lpstr>
      <vt:lpstr>Logaritmická funkce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Smoking</dc:creator>
  <cp:lastModifiedBy>administrator</cp:lastModifiedBy>
  <cp:lastPrinted>2014-03-28T07:35:37Z</cp:lastPrinted>
  <dcterms:created xsi:type="dcterms:W3CDTF">2014-03-23T21:49:05Z</dcterms:created>
  <dcterms:modified xsi:type="dcterms:W3CDTF">2014-05-27T13:11:48Z</dcterms:modified>
</cp:coreProperties>
</file>