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5600" windowHeight="8190"/>
  </bookViews>
  <sheets>
    <sheet name="Anotační list" sheetId="3" r:id="rId1"/>
    <sheet name="Návod" sheetId="2" r:id="rId2"/>
    <sheet name="Úhly" sheetId="1" r:id="rId3"/>
  </sheets>
  <externalReferences>
    <externalReference r:id="rId4"/>
  </externalReferences>
  <definedNames>
    <definedName name="Funkce">[1]DATA!$A$1:$A$2</definedName>
  </definedNames>
  <calcPr calcId="145621"/>
</workbook>
</file>

<file path=xl/calcChain.xml><?xml version="1.0" encoding="utf-8"?>
<calcChain xmlns="http://schemas.openxmlformats.org/spreadsheetml/2006/main">
  <c r="N29" i="1" l="1"/>
  <c r="N28" i="1"/>
  <c r="Q14" i="1"/>
  <c r="T17" i="1" s="1"/>
  <c r="E14" i="1"/>
  <c r="K8" i="1"/>
  <c r="T5" i="1"/>
  <c r="Q5" i="1" s="1"/>
  <c r="H5" i="1"/>
  <c r="K5" i="1" s="1"/>
  <c r="E8" i="1" s="1"/>
  <c r="T14" i="1" l="1"/>
  <c r="E5" i="1"/>
</calcChain>
</file>

<file path=xl/sharedStrings.xml><?xml version="1.0" encoding="utf-8"?>
<sst xmlns="http://schemas.openxmlformats.org/spreadsheetml/2006/main" count="57" uniqueCount="43">
  <si>
    <t>Základní dovednosti s úhly</t>
  </si>
  <si>
    <t>Základní velikost úhlu v radiánech</t>
  </si>
  <si>
    <t>Základní velikost úhlu ve stupních</t>
  </si>
  <si>
    <t>p</t>
  </si>
  <si>
    <t>=</t>
  </si>
  <si>
    <t>+</t>
  </si>
  <si>
    <t>.</t>
  </si>
  <si>
    <r>
      <t>2</t>
    </r>
    <r>
      <rPr>
        <b/>
        <sz val="28"/>
        <color theme="1"/>
        <rFont val="Symbol"/>
        <family val="1"/>
        <charset val="2"/>
      </rPr>
      <t>p</t>
    </r>
  </si>
  <si>
    <t>°</t>
  </si>
  <si>
    <t>360°</t>
  </si>
  <si>
    <t>Převod RADIÁNŮ na STUPNĚ</t>
  </si>
  <si>
    <t>Převod STUPŇŮ na RADIÁNY</t>
  </si>
  <si>
    <t>Znázornění úhlu:</t>
  </si>
  <si>
    <t>na jednotkové kružnici</t>
  </si>
  <si>
    <t>Návod pro práci s materiálem</t>
  </si>
  <si>
    <t>Po vyplnění žlutě podbarvených buňek dojde k automatickém přepočtu ostatních údajů na listu. Student tak vidí vliv parametrů na změnu řešení a může simulovat různé možnosti v zadání.</t>
  </si>
  <si>
    <t>do takto podbarvených buněk doplní uživatel číselnou hodnotu, písmeno nebo vybere ze seznamu</t>
  </si>
  <si>
    <t>do takto podbarvených buněk zadává uživatel znaménka + nebo -</t>
  </si>
  <si>
    <t>1) Student dostane zadání příkladu, které vyřeší.
2) Poté změní údaje ve žlutých buňkách podle zadání.
3) Vzorce v buňkách přepočítají údaje ze zadání, změní grafy a obrázky.
4) Student pak zkontroluje, ve kterém kroku udělal případnou chybu nebo zda řešil příklad správně.</t>
  </si>
  <si>
    <t>Výukový materiál zpracován v rámci projektu</t>
  </si>
  <si>
    <t>EU peníze školám</t>
  </si>
  <si>
    <r>
      <t xml:space="preserve">Registrační číslo projektu: </t>
    </r>
    <r>
      <rPr>
        <sz val="16"/>
        <color rgb="FF000000"/>
        <rFont val="Arial"/>
        <family val="2"/>
        <charset val="238"/>
      </rPr>
      <t>CZ.1.07/1.5.00/34.1063</t>
    </r>
  </si>
  <si>
    <t>Šablona:</t>
  </si>
  <si>
    <t>III/2</t>
  </si>
  <si>
    <t>č. materiálu:</t>
  </si>
  <si>
    <t>Jméno autora:</t>
  </si>
  <si>
    <t>Mgr. Tomáš FULÍN</t>
  </si>
  <si>
    <t>Třída/ročník:</t>
  </si>
  <si>
    <t>Datum vytvoření:</t>
  </si>
  <si>
    <t>Vzdělávací oblast:</t>
  </si>
  <si>
    <t>Matematika a její aplikace</t>
  </si>
  <si>
    <t>Tematická oblast:</t>
  </si>
  <si>
    <t>Předmět:</t>
  </si>
  <si>
    <t>Matematika</t>
  </si>
  <si>
    <t>Výstižný popis způsobu využití, případně metodické pokyny:</t>
  </si>
  <si>
    <t>Klíčová slova:</t>
  </si>
  <si>
    <t>Druh učebního materiálu:</t>
  </si>
  <si>
    <t>Pracovní list na procvičování úloh</t>
  </si>
  <si>
    <t>Goniometrie - úvod</t>
  </si>
  <si>
    <t>PS2 / 2.ročník</t>
  </si>
  <si>
    <t>Goniometrie, úhel, radián, stupeň, základní velikost úhlu, jednotková kružnice</t>
  </si>
  <si>
    <t>VY_32_INOVACE_158</t>
  </si>
  <si>
    <t xml:space="preserve">Na principu dynamické tabulky v Excelu si žák ověří správnost jeho postupu výpočtu při převodu úhlu z radiánů na stupně a obráceně, na určování základních velikostí úhlů a na jejich znázorňování na jednotkové kružnici. Po vyplnění žlutě označených políček mu bude automaticky spočítán výsledek, aby si student ověřil, zda počítá správně, popř. kde dělá chyby.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</si>
</sst>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2"/>
      <color theme="1"/>
      <name val="Symbol"/>
      <family val="1"/>
      <charset val="2"/>
    </font>
    <font>
      <b/>
      <sz val="28"/>
      <color theme="1"/>
      <name val="Symbol"/>
      <family val="1"/>
      <charset val="2"/>
    </font>
    <font>
      <sz val="28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4"/>
      <color theme="1"/>
      <name val="Arial"/>
      <family val="2"/>
      <charset val="238"/>
    </font>
    <font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75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2" fillId="3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2" fillId="4" borderId="0" xfId="0" applyFont="1" applyFill="1" applyBorder="1" applyAlignment="1">
      <alignment horizontal="center"/>
    </xf>
    <xf numFmtId="0" fontId="1" fillId="0" borderId="0" xfId="0" applyFont="1"/>
    <xf numFmtId="0" fontId="12" fillId="0" borderId="0" xfId="1" applyFont="1"/>
    <xf numFmtId="0" fontId="13" fillId="0" borderId="0" xfId="1" applyFont="1"/>
    <xf numFmtId="0" fontId="2" fillId="4" borderId="0" xfId="0" applyFont="1" applyFill="1" applyBorder="1" applyAlignment="1">
      <alignment horizontal="center" shrinkToFit="1"/>
    </xf>
    <xf numFmtId="0" fontId="14" fillId="0" borderId="0" xfId="2" applyFont="1" applyAlignment="1">
      <alignment horizontal="center" vertical="center"/>
    </xf>
    <xf numFmtId="0" fontId="9" fillId="0" borderId="0" xfId="2"/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0" fontId="18" fillId="0" borderId="18" xfId="2" applyFont="1" applyBorder="1" applyAlignment="1">
      <alignment horizontal="center" vertical="center" wrapText="1"/>
    </xf>
    <xf numFmtId="0" fontId="18" fillId="0" borderId="19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0" fillId="0" borderId="20" xfId="2" applyFont="1" applyBorder="1" applyAlignment="1">
      <alignment horizontal="center" vertical="center" wrapText="1"/>
    </xf>
    <xf numFmtId="0" fontId="18" fillId="0" borderId="21" xfId="2" applyFont="1" applyBorder="1" applyAlignment="1">
      <alignment horizontal="center" vertical="center" wrapText="1"/>
    </xf>
    <xf numFmtId="0" fontId="18" fillId="0" borderId="22" xfId="2" applyFont="1" applyBorder="1" applyAlignment="1">
      <alignment horizontal="center"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18" fillId="0" borderId="15" xfId="2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 wrapText="1"/>
    </xf>
    <xf numFmtId="0" fontId="18" fillId="0" borderId="17" xfId="2" applyFont="1" applyBorder="1" applyAlignment="1">
      <alignment horizontal="center" vertical="center" wrapText="1"/>
    </xf>
    <xf numFmtId="0" fontId="18" fillId="0" borderId="20" xfId="2" applyFont="1" applyBorder="1" applyAlignment="1">
      <alignment horizontal="center" vertical="center" wrapText="1"/>
    </xf>
    <xf numFmtId="14" fontId="18" fillId="0" borderId="19" xfId="2" applyNumberFormat="1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2" xfId="2" applyFont="1" applyBorder="1" applyAlignment="1">
      <alignment horizontal="center" vertical="center" wrapText="1"/>
    </xf>
    <xf numFmtId="0" fontId="16" fillId="0" borderId="13" xfId="2" applyFont="1" applyBorder="1" applyAlignment="1">
      <alignment horizontal="center" vertical="center" wrapText="1"/>
    </xf>
    <xf numFmtId="0" fontId="18" fillId="0" borderId="13" xfId="2" applyFont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1" fillId="2" borderId="0" xfId="1" applyFont="1" applyFill="1" applyAlignment="1">
      <alignment horizontal="center"/>
    </xf>
    <xf numFmtId="0" fontId="13" fillId="0" borderId="0" xfId="1" applyFont="1" applyAlignment="1">
      <alignment horizontal="left" wrapText="1"/>
    </xf>
    <xf numFmtId="0" fontId="13" fillId="3" borderId="0" xfId="1" applyFont="1" applyFill="1" applyAlignment="1">
      <alignment horizontal="center"/>
    </xf>
    <xf numFmtId="0" fontId="13" fillId="5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</cellXfs>
  <cellStyles count="3">
    <cellStyle name="Normální" xfId="0" builtinId="0"/>
    <cellStyle name="Normální 2" xfId="2"/>
    <cellStyle name="Normální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876359873068125E-2"/>
          <c:y val="1.940157086084426E-2"/>
          <c:w val="0.94098365488658253"/>
          <c:h val="0.96119685827831147"/>
        </c:manualLayout>
      </c:layout>
      <c:scatterChart>
        <c:scatterStyle val="lineMarker"/>
        <c:varyColors val="0"/>
        <c:ser>
          <c:idx val="0"/>
          <c:order val="0"/>
          <c:spPr>
            <a:ln w="38100"/>
          </c:spPr>
          <c:marker>
            <c:symbol val="none"/>
          </c:marker>
          <c:xVal>
            <c:numRef>
              <c:f>Úhly!$M$28:$N$28</c:f>
              <c:numCache>
                <c:formatCode>General</c:formatCode>
                <c:ptCount val="2"/>
                <c:pt idx="0">
                  <c:v>0</c:v>
                </c:pt>
                <c:pt idx="1">
                  <c:v>-0.42261826174069933</c:v>
                </c:pt>
              </c:numCache>
            </c:numRef>
          </c:xVal>
          <c:yVal>
            <c:numRef>
              <c:f>Úhly!$M$29:$N$29</c:f>
              <c:numCache>
                <c:formatCode>General</c:formatCode>
                <c:ptCount val="2"/>
                <c:pt idx="0">
                  <c:v>0</c:v>
                </c:pt>
                <c:pt idx="1">
                  <c:v>0.90630778703665005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78368"/>
        <c:axId val="131979904"/>
      </c:scatterChart>
      <c:valAx>
        <c:axId val="131978368"/>
        <c:scaling>
          <c:orientation val="minMax"/>
          <c:max val="1"/>
          <c:min val="-1"/>
        </c:scaling>
        <c:delete val="0"/>
        <c:axPos val="b"/>
        <c:numFmt formatCode="General" sourceLinked="1"/>
        <c:majorTickMark val="out"/>
        <c:minorTickMark val="none"/>
        <c:tickLblPos val="nextTo"/>
        <c:crossAx val="131979904"/>
        <c:crosses val="autoZero"/>
        <c:crossBetween val="midCat"/>
        <c:majorUnit val="0.2"/>
      </c:valAx>
      <c:valAx>
        <c:axId val="131979904"/>
        <c:scaling>
          <c:orientation val="minMax"/>
          <c:max val="1"/>
          <c:min val="-1"/>
        </c:scaling>
        <c:delete val="0"/>
        <c:axPos val="l"/>
        <c:numFmt formatCode="General" sourceLinked="1"/>
        <c:majorTickMark val="out"/>
        <c:minorTickMark val="none"/>
        <c:tickLblPos val="nextTo"/>
        <c:crossAx val="131978368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133352</xdr:colOff>
      <xdr:row>0</xdr:row>
      <xdr:rowOff>85725</xdr:rowOff>
    </xdr:from>
    <xdr:to>
      <xdr:col>9</xdr:col>
      <xdr:colOff>440863</xdr:colOff>
      <xdr:row>3</xdr:row>
      <xdr:rowOff>135900</xdr:rowOff>
    </xdr:to>
    <xdr:grpSp>
      <xdr:nvGrpSpPr>
        <xdr:cNvPr id="2" name="Skupina 13"/>
        <xdr:cNvGrpSpPr>
          <a:grpSpLocks noChangeAspect="1"/>
        </xdr:cNvGrpSpPr>
      </xdr:nvGrpSpPr>
      <xdr:grpSpPr bwMode="auto">
        <a:xfrm>
          <a:off x="133352" y="85725"/>
          <a:ext cx="5365286" cy="907425"/>
          <a:chOff x="0" y="0"/>
          <a:chExt cx="6119143" cy="1064821"/>
        </a:xfrm>
      </xdr:grpSpPr>
      <xdr:pic>
        <xdr:nvPicPr>
          <xdr:cNvPr id="3" name="Picture 8" descr="MSMT_sloga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6546" y="912421"/>
            <a:ext cx="26860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4" name="Skupina 3"/>
          <xdr:cNvGrpSpPr>
            <a:grpSpLocks/>
          </xdr:cNvGrpSpPr>
        </xdr:nvGrpSpPr>
        <xdr:grpSpPr bwMode="auto">
          <a:xfrm>
            <a:off x="0" y="0"/>
            <a:ext cx="6119143" cy="762000"/>
            <a:chOff x="0" y="0"/>
            <a:chExt cx="6119143" cy="762000"/>
          </a:xfrm>
        </xdr:grpSpPr>
        <xdr:pic>
          <xdr:nvPicPr>
            <xdr:cNvPr id="5" name="Picture 0" descr="MSMT_logolink_bez_vl_a_sloganu.ai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5191125" cy="7620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Obrázek 5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385718" y="14287"/>
              <a:ext cx="733425" cy="7334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76199</xdr:colOff>
      <xdr:row>27</xdr:row>
      <xdr:rowOff>69736</xdr:rowOff>
    </xdr:from>
    <xdr:to>
      <xdr:col>22</xdr:col>
      <xdr:colOff>542240</xdr:colOff>
      <xdr:row>47</xdr:row>
      <xdr:rowOff>119058</xdr:rowOff>
    </xdr:to>
    <xdr:grpSp>
      <xdr:nvGrpSpPr>
        <xdr:cNvPr id="2" name="Skupina 1"/>
        <xdr:cNvGrpSpPr>
          <a:grpSpLocks noChangeAspect="1"/>
        </xdr:cNvGrpSpPr>
      </xdr:nvGrpSpPr>
      <xdr:grpSpPr>
        <a:xfrm>
          <a:off x="4100512" y="7344455"/>
          <a:ext cx="4633228" cy="4633228"/>
          <a:chOff x="5164900" y="4543238"/>
          <a:chExt cx="4002603" cy="3994625"/>
        </a:xfrm>
      </xdr:grpSpPr>
      <xdr:sp macro="" textlink="">
        <xdr:nvSpPr>
          <xdr:cNvPr id="3" name="Ovál 2"/>
          <xdr:cNvSpPr>
            <a:spLocks noChangeAspect="1"/>
          </xdr:cNvSpPr>
        </xdr:nvSpPr>
        <xdr:spPr>
          <a:xfrm>
            <a:off x="5261377" y="4632616"/>
            <a:ext cx="3812979" cy="3824611"/>
          </a:xfrm>
          <a:prstGeom prst="ellipse">
            <a:avLst/>
          </a:prstGeom>
          <a:noFill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graphicFrame macro="">
        <xdr:nvGraphicFramePr>
          <xdr:cNvPr id="4" name="Graf 3"/>
          <xdr:cNvGraphicFramePr/>
        </xdr:nvGraphicFramePr>
        <xdr:xfrm>
          <a:off x="5164900" y="4543238"/>
          <a:ext cx="4002603" cy="3994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5" name="Přímá spojnice 4"/>
          <xdr:cNvCxnSpPr/>
        </xdr:nvCxnSpPr>
        <xdr:spPr>
          <a:xfrm>
            <a:off x="7178386" y="6546272"/>
            <a:ext cx="1887682" cy="8659"/>
          </a:xfrm>
          <a:prstGeom prst="line">
            <a:avLst/>
          </a:prstGeom>
          <a:ln w="3810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niometric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niometrické funkce"/>
      <sheetName val="Posouvání"/>
      <sheetName val="DATA"/>
      <sheetName val="Úhly"/>
    </sheetNames>
    <sheetDataSet>
      <sheetData sheetId="0"/>
      <sheetData sheetId="1"/>
      <sheetData sheetId="2">
        <row r="1">
          <cell r="A1" t="str">
            <v>sin</v>
          </cell>
        </row>
        <row r="2">
          <cell r="A2" t="str">
            <v>cos</v>
          </cell>
        </row>
      </sheetData>
      <sheetData sheetId="3">
        <row r="28">
          <cell r="M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1" workbookViewId="0">
      <selection activeCell="D15" sqref="D15:J15"/>
    </sheetView>
  </sheetViews>
  <sheetFormatPr defaultRowHeight="15" x14ac:dyDescent="0.25"/>
  <cols>
    <col min="1" max="10" width="8.42578125" style="19" customWidth="1"/>
    <col min="11" max="16384" width="9.140625" style="19"/>
  </cols>
  <sheetData>
    <row r="1" spans="1:10" ht="22.5" customHeight="1" x14ac:dyDescent="0.25">
      <c r="A1" s="18"/>
    </row>
    <row r="2" spans="1:10" ht="22.5" customHeight="1" x14ac:dyDescent="0.25">
      <c r="A2" s="18"/>
    </row>
    <row r="3" spans="1:10" ht="22.5" customHeight="1" x14ac:dyDescent="0.25">
      <c r="A3" s="18"/>
    </row>
    <row r="4" spans="1:10" ht="22.5" customHeight="1" x14ac:dyDescent="0.25"/>
    <row r="5" spans="1:10" ht="22.5" customHeight="1" x14ac:dyDescent="0.25">
      <c r="A5" s="36" t="s">
        <v>19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22.5" customHeight="1" x14ac:dyDescent="0.25">
      <c r="A6" s="36" t="s">
        <v>20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22.5" customHeight="1" x14ac:dyDescent="0.25">
      <c r="A7" s="20"/>
    </row>
    <row r="8" spans="1:10" ht="22.5" customHeight="1" x14ac:dyDescent="0.25">
      <c r="A8" s="37" t="s">
        <v>21</v>
      </c>
      <c r="B8" s="37"/>
      <c r="C8" s="37"/>
      <c r="D8" s="37"/>
      <c r="E8" s="37"/>
      <c r="F8" s="37"/>
      <c r="G8" s="37"/>
      <c r="H8" s="37"/>
      <c r="I8" s="37"/>
      <c r="J8" s="37"/>
    </row>
    <row r="9" spans="1:10" ht="22.5" customHeight="1" thickBot="1" x14ac:dyDescent="0.3">
      <c r="A9" s="20"/>
    </row>
    <row r="10" spans="1:10" ht="22.5" customHeight="1" thickTop="1" thickBot="1" x14ac:dyDescent="0.3">
      <c r="A10" s="38" t="s">
        <v>22</v>
      </c>
      <c r="B10" s="39"/>
      <c r="C10" s="39" t="s">
        <v>23</v>
      </c>
      <c r="D10" s="39"/>
      <c r="E10" s="40" t="s">
        <v>24</v>
      </c>
      <c r="F10" s="40"/>
      <c r="G10" s="41" t="s">
        <v>41</v>
      </c>
      <c r="H10" s="41"/>
      <c r="I10" s="41"/>
      <c r="J10" s="42"/>
    </row>
    <row r="11" spans="1:10" ht="22.5" customHeight="1" thickTop="1" thickBot="1" x14ac:dyDescent="0.3">
      <c r="A11" s="21"/>
    </row>
    <row r="12" spans="1:10" ht="22.5" customHeight="1" thickTop="1" x14ac:dyDescent="0.25">
      <c r="A12" s="31" t="s">
        <v>25</v>
      </c>
      <c r="B12" s="32"/>
      <c r="C12" s="32"/>
      <c r="D12" s="32" t="s">
        <v>26</v>
      </c>
      <c r="E12" s="32"/>
      <c r="F12" s="32"/>
      <c r="G12" s="32"/>
      <c r="H12" s="32"/>
      <c r="I12" s="32"/>
      <c r="J12" s="33"/>
    </row>
    <row r="13" spans="1:10" ht="22.5" customHeight="1" x14ac:dyDescent="0.25">
      <c r="A13" s="23" t="s">
        <v>27</v>
      </c>
      <c r="B13" s="24"/>
      <c r="C13" s="24"/>
      <c r="D13" s="24" t="s">
        <v>39</v>
      </c>
      <c r="E13" s="24"/>
      <c r="F13" s="24"/>
      <c r="G13" s="24"/>
      <c r="H13" s="24"/>
      <c r="I13" s="24"/>
      <c r="J13" s="34"/>
    </row>
    <row r="14" spans="1:10" ht="22.5" customHeight="1" x14ac:dyDescent="0.25">
      <c r="A14" s="23" t="s">
        <v>28</v>
      </c>
      <c r="B14" s="24"/>
      <c r="C14" s="24"/>
      <c r="D14" s="35">
        <v>41733</v>
      </c>
      <c r="E14" s="24"/>
      <c r="F14" s="24"/>
      <c r="G14" s="24"/>
      <c r="H14" s="24"/>
      <c r="I14" s="24"/>
      <c r="J14" s="34"/>
    </row>
    <row r="15" spans="1:10" ht="22.5" customHeight="1" x14ac:dyDescent="0.25">
      <c r="A15" s="23" t="s">
        <v>29</v>
      </c>
      <c r="B15" s="24"/>
      <c r="C15" s="24"/>
      <c r="D15" s="25" t="s">
        <v>30</v>
      </c>
      <c r="E15" s="25"/>
      <c r="F15" s="25"/>
      <c r="G15" s="25"/>
      <c r="H15" s="25"/>
      <c r="I15" s="25"/>
      <c r="J15" s="26"/>
    </row>
    <row r="16" spans="1:10" ht="45" customHeight="1" x14ac:dyDescent="0.25">
      <c r="A16" s="23" t="s">
        <v>31</v>
      </c>
      <c r="B16" s="24"/>
      <c r="C16" s="24"/>
      <c r="D16" s="25" t="s">
        <v>38</v>
      </c>
      <c r="E16" s="25"/>
      <c r="F16" s="25"/>
      <c r="G16" s="25"/>
      <c r="H16" s="25"/>
      <c r="I16" s="25"/>
      <c r="J16" s="26"/>
    </row>
    <row r="17" spans="1:10" ht="22.5" customHeight="1" x14ac:dyDescent="0.25">
      <c r="A17" s="23" t="s">
        <v>32</v>
      </c>
      <c r="B17" s="24"/>
      <c r="C17" s="24"/>
      <c r="D17" s="25" t="s">
        <v>33</v>
      </c>
      <c r="E17" s="25"/>
      <c r="F17" s="25"/>
      <c r="G17" s="25"/>
      <c r="H17" s="25"/>
      <c r="I17" s="25"/>
      <c r="J17" s="26"/>
    </row>
    <row r="18" spans="1:10" ht="179.25" customHeight="1" x14ac:dyDescent="0.25">
      <c r="A18" s="23" t="s">
        <v>34</v>
      </c>
      <c r="B18" s="24"/>
      <c r="C18" s="24"/>
      <c r="D18" s="25" t="s">
        <v>42</v>
      </c>
      <c r="E18" s="25"/>
      <c r="F18" s="25"/>
      <c r="G18" s="25"/>
      <c r="H18" s="25"/>
      <c r="I18" s="25"/>
      <c r="J18" s="26"/>
    </row>
    <row r="19" spans="1:10" ht="45" customHeight="1" x14ac:dyDescent="0.25">
      <c r="A19" s="23" t="s">
        <v>35</v>
      </c>
      <c r="B19" s="24"/>
      <c r="C19" s="24"/>
      <c r="D19" s="25" t="s">
        <v>40</v>
      </c>
      <c r="E19" s="25"/>
      <c r="F19" s="25"/>
      <c r="G19" s="25"/>
      <c r="H19" s="25"/>
      <c r="I19" s="25"/>
      <c r="J19" s="26"/>
    </row>
    <row r="20" spans="1:10" ht="45" customHeight="1" thickBot="1" x14ac:dyDescent="0.3">
      <c r="A20" s="27" t="s">
        <v>36</v>
      </c>
      <c r="B20" s="28"/>
      <c r="C20" s="28"/>
      <c r="D20" s="29" t="s">
        <v>37</v>
      </c>
      <c r="E20" s="29"/>
      <c r="F20" s="29"/>
      <c r="G20" s="29"/>
      <c r="H20" s="29"/>
      <c r="I20" s="29"/>
      <c r="J20" s="30"/>
    </row>
    <row r="21" spans="1:10" ht="19.5" thickTop="1" x14ac:dyDescent="0.25">
      <c r="A21" s="22"/>
    </row>
  </sheetData>
  <mergeCells count="25">
    <mergeCell ref="A5:J5"/>
    <mergeCell ref="A6:J6"/>
    <mergeCell ref="A8:J8"/>
    <mergeCell ref="A10:B10"/>
    <mergeCell ref="C10:D10"/>
    <mergeCell ref="E10:F10"/>
    <mergeCell ref="G10:J10"/>
    <mergeCell ref="A12:C12"/>
    <mergeCell ref="D12:J12"/>
    <mergeCell ref="A13:C13"/>
    <mergeCell ref="D13:J13"/>
    <mergeCell ref="A14:C14"/>
    <mergeCell ref="D14:J14"/>
    <mergeCell ref="A15:C15"/>
    <mergeCell ref="D15:J15"/>
    <mergeCell ref="A16:C16"/>
    <mergeCell ref="D16:J16"/>
    <mergeCell ref="A17:C17"/>
    <mergeCell ref="D17:J17"/>
    <mergeCell ref="A18:C18"/>
    <mergeCell ref="D18:J18"/>
    <mergeCell ref="A19:C19"/>
    <mergeCell ref="D19:J19"/>
    <mergeCell ref="A20:C20"/>
    <mergeCell ref="D20:J20"/>
  </mergeCells>
  <pageMargins left="0.78740157480314965" right="0.78740157480314965" top="0.78740157480314965" bottom="0.78740157480314965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C5" sqref="C5:H5"/>
    </sheetView>
  </sheetViews>
  <sheetFormatPr defaultRowHeight="12.75" x14ac:dyDescent="0.2"/>
  <cols>
    <col min="1" max="1" width="8.85546875" style="15" customWidth="1"/>
    <col min="2" max="2" width="7.42578125" style="15" customWidth="1"/>
    <col min="3" max="6" width="12.7109375" style="15" customWidth="1"/>
    <col min="7" max="7" width="9.140625" style="15"/>
    <col min="8" max="8" width="4.7109375" style="15" customWidth="1"/>
    <col min="9" max="16384" width="9.140625" style="15"/>
  </cols>
  <sheetData>
    <row r="1" spans="1:8" ht="26.25" x14ac:dyDescent="0.4">
      <c r="A1" s="44" t="s">
        <v>14</v>
      </c>
      <c r="B1" s="44"/>
      <c r="C1" s="44"/>
      <c r="D1" s="44"/>
      <c r="E1" s="44"/>
      <c r="F1" s="44"/>
      <c r="G1" s="44"/>
      <c r="H1" s="44"/>
    </row>
    <row r="3" spans="1:8" ht="62.25" customHeight="1" x14ac:dyDescent="0.3">
      <c r="A3" s="45" t="s">
        <v>15</v>
      </c>
      <c r="B3" s="45"/>
      <c r="C3" s="45"/>
      <c r="D3" s="45"/>
      <c r="E3" s="45"/>
      <c r="F3" s="45"/>
      <c r="G3" s="45"/>
      <c r="H3" s="45"/>
    </row>
    <row r="4" spans="1:8" ht="18.75" x14ac:dyDescent="0.3">
      <c r="A4" s="16"/>
      <c r="B4" s="16"/>
      <c r="C4" s="16"/>
      <c r="D4" s="16"/>
      <c r="E4" s="16"/>
      <c r="F4" s="16"/>
    </row>
    <row r="5" spans="1:8" ht="40.5" customHeight="1" x14ac:dyDescent="0.3">
      <c r="A5" s="46"/>
      <c r="B5" s="46"/>
      <c r="C5" s="45" t="s">
        <v>16</v>
      </c>
      <c r="D5" s="45"/>
      <c r="E5" s="45"/>
      <c r="F5" s="45"/>
      <c r="G5" s="45"/>
      <c r="H5" s="45"/>
    </row>
    <row r="6" spans="1:8" ht="18.75" x14ac:dyDescent="0.3">
      <c r="A6" s="16"/>
      <c r="B6" s="16"/>
      <c r="C6" s="16"/>
      <c r="D6" s="16"/>
      <c r="E6" s="16"/>
      <c r="F6" s="16"/>
    </row>
    <row r="7" spans="1:8" ht="40.5" customHeight="1" x14ac:dyDescent="0.3">
      <c r="A7" s="47"/>
      <c r="B7" s="47"/>
      <c r="C7" s="45" t="s">
        <v>17</v>
      </c>
      <c r="D7" s="45"/>
      <c r="E7" s="45"/>
      <c r="F7" s="45"/>
      <c r="G7" s="45"/>
      <c r="H7" s="45"/>
    </row>
    <row r="8" spans="1:8" ht="17.25" customHeight="1" x14ac:dyDescent="0.2"/>
    <row r="9" spans="1:8" ht="114.75" customHeight="1" x14ac:dyDescent="0.2">
      <c r="A9" s="43" t="s">
        <v>18</v>
      </c>
      <c r="B9" s="43"/>
      <c r="C9" s="43"/>
      <c r="D9" s="43"/>
      <c r="E9" s="43"/>
      <c r="F9" s="43"/>
      <c r="G9" s="43"/>
      <c r="H9" s="43"/>
    </row>
  </sheetData>
  <mergeCells count="7">
    <mergeCell ref="A9:H9"/>
    <mergeCell ref="A1:H1"/>
    <mergeCell ref="A3:H3"/>
    <mergeCell ref="A5:B5"/>
    <mergeCell ref="C5:H5"/>
    <mergeCell ref="A7:B7"/>
    <mergeCell ref="C7:H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showGridLines="0" zoomScale="80" zoomScaleNormal="80" workbookViewId="0">
      <selection activeCell="T5" sqref="T5:T8"/>
    </sheetView>
  </sheetViews>
  <sheetFormatPr defaultRowHeight="15" x14ac:dyDescent="0.25"/>
  <cols>
    <col min="1" max="1" width="1.28515625" customWidth="1"/>
    <col min="2" max="2" width="11.7109375" customWidth="1"/>
    <col min="3" max="3" width="4.5703125" customWidth="1"/>
    <col min="4" max="4" width="5.42578125" customWidth="1"/>
    <col min="5" max="5" width="10.7109375" customWidth="1"/>
    <col min="6" max="7" width="4.85546875" customWidth="1"/>
    <col min="8" max="8" width="6.5703125" customWidth="1"/>
    <col min="9" max="9" width="2.7109375" customWidth="1"/>
    <col min="10" max="10" width="7.7109375" customWidth="1"/>
    <col min="11" max="11" width="8.85546875" hidden="1" customWidth="1"/>
    <col min="12" max="12" width="5.28515625" customWidth="1"/>
    <col min="13" max="13" width="1.42578125" customWidth="1"/>
    <col min="14" max="14" width="13.5703125" customWidth="1"/>
    <col min="15" max="15" width="3.140625" customWidth="1"/>
    <col min="16" max="16" width="4.7109375" customWidth="1"/>
    <col min="17" max="17" width="10" bestFit="1" customWidth="1"/>
    <col min="18" max="18" width="3.85546875" customWidth="1"/>
    <col min="19" max="19" width="4.7109375" customWidth="1"/>
    <col min="20" max="20" width="8.28515625" customWidth="1"/>
    <col min="21" max="21" width="3.85546875" customWidth="1"/>
    <col min="22" max="22" width="3.5703125" customWidth="1"/>
    <col min="24" max="24" width="2.28515625" customWidth="1"/>
  </cols>
  <sheetData>
    <row r="1" spans="1:24" ht="36" x14ac:dyDescent="0.55000000000000004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</row>
    <row r="2" spans="1:24" ht="29.25" customHeight="1" thickBot="1" x14ac:dyDescent="0.3"/>
    <row r="3" spans="1:24" ht="26.25" customHeight="1" thickTop="1" x14ac:dyDescent="0.35">
      <c r="A3" s="49" t="s">
        <v>1</v>
      </c>
      <c r="B3" s="50"/>
      <c r="C3" s="50"/>
      <c r="D3" s="50"/>
      <c r="E3" s="50"/>
      <c r="F3" s="50"/>
      <c r="G3" s="50"/>
      <c r="H3" s="50"/>
      <c r="I3" s="50"/>
      <c r="J3" s="51"/>
      <c r="K3" s="1"/>
      <c r="L3" s="1"/>
      <c r="M3" s="49" t="s">
        <v>2</v>
      </c>
      <c r="N3" s="50"/>
      <c r="O3" s="50"/>
      <c r="P3" s="50"/>
      <c r="Q3" s="50"/>
      <c r="R3" s="50"/>
      <c r="S3" s="50"/>
      <c r="T3" s="50"/>
      <c r="U3" s="50"/>
      <c r="V3" s="50"/>
      <c r="W3" s="51"/>
    </row>
    <row r="4" spans="1:24" ht="9" customHeight="1" x14ac:dyDescent="0.25">
      <c r="A4" s="2"/>
      <c r="B4" s="1"/>
      <c r="C4" s="1"/>
      <c r="D4" s="1"/>
      <c r="E4" s="1"/>
      <c r="F4" s="1"/>
      <c r="G4" s="1"/>
      <c r="H4" s="1"/>
      <c r="I4" s="1"/>
      <c r="J4" s="3"/>
      <c r="K4" s="1"/>
      <c r="L4" s="1"/>
      <c r="M4" s="2"/>
      <c r="N4" s="1"/>
      <c r="O4" s="1"/>
      <c r="P4" s="1"/>
      <c r="Q4" s="1"/>
      <c r="R4" s="1"/>
      <c r="S4" s="1"/>
      <c r="T4" s="1"/>
      <c r="U4" s="1"/>
      <c r="V4" s="1"/>
      <c r="W4" s="3"/>
    </row>
    <row r="5" spans="1:24" ht="36" customHeight="1" x14ac:dyDescent="0.55000000000000004">
      <c r="A5" s="2"/>
      <c r="B5" s="4">
        <v>9</v>
      </c>
      <c r="C5" s="52" t="s">
        <v>3</v>
      </c>
      <c r="D5" s="53" t="s">
        <v>4</v>
      </c>
      <c r="E5" s="5">
        <f>(2*B5-(B8*4*H5))/GCD(K5,K8)</f>
        <v>1</v>
      </c>
      <c r="F5" s="52" t="s">
        <v>3</v>
      </c>
      <c r="G5" s="54" t="s">
        <v>5</v>
      </c>
      <c r="H5" s="55">
        <f>INT(B5/B8/2)</f>
        <v>2</v>
      </c>
      <c r="I5" s="56" t="s">
        <v>6</v>
      </c>
      <c r="J5" s="57" t="s">
        <v>7</v>
      </c>
      <c r="K5" s="6">
        <f>2*B5-(B8*4*H5)</f>
        <v>2</v>
      </c>
      <c r="L5" s="6"/>
      <c r="M5" s="2"/>
      <c r="N5" s="59">
        <v>1500</v>
      </c>
      <c r="O5" s="58" t="s">
        <v>8</v>
      </c>
      <c r="P5" s="53" t="s">
        <v>4</v>
      </c>
      <c r="Q5" s="54">
        <f>N5-(T5*360)</f>
        <v>60</v>
      </c>
      <c r="R5" s="58" t="s">
        <v>8</v>
      </c>
      <c r="S5" s="54" t="s">
        <v>5</v>
      </c>
      <c r="T5" s="55">
        <f>INT(N5/360)</f>
        <v>4</v>
      </c>
      <c r="U5" s="56" t="s">
        <v>6</v>
      </c>
      <c r="V5" s="58" t="s">
        <v>9</v>
      </c>
      <c r="W5" s="57"/>
    </row>
    <row r="6" spans="1:24" ht="5.25" customHeight="1" thickBot="1" x14ac:dyDescent="0.6">
      <c r="A6" s="2"/>
      <c r="B6" s="7"/>
      <c r="C6" s="52"/>
      <c r="D6" s="53"/>
      <c r="E6" s="7"/>
      <c r="F6" s="52"/>
      <c r="G6" s="54"/>
      <c r="H6" s="55"/>
      <c r="I6" s="56"/>
      <c r="J6" s="57"/>
      <c r="K6" s="8"/>
      <c r="L6" s="8"/>
      <c r="M6" s="2"/>
      <c r="N6" s="59"/>
      <c r="O6" s="58"/>
      <c r="P6" s="53"/>
      <c r="Q6" s="54"/>
      <c r="R6" s="58"/>
      <c r="S6" s="54"/>
      <c r="T6" s="55"/>
      <c r="U6" s="56"/>
      <c r="V6" s="58"/>
      <c r="W6" s="57"/>
    </row>
    <row r="7" spans="1:24" ht="5.25" customHeight="1" thickTop="1" x14ac:dyDescent="0.55000000000000004">
      <c r="A7" s="2"/>
      <c r="B7" s="9"/>
      <c r="C7" s="52"/>
      <c r="D7" s="53"/>
      <c r="E7" s="9"/>
      <c r="F7" s="52"/>
      <c r="G7" s="54"/>
      <c r="H7" s="55"/>
      <c r="I7" s="56"/>
      <c r="J7" s="57"/>
      <c r="K7" s="8"/>
      <c r="L7" s="8"/>
      <c r="M7" s="2"/>
      <c r="N7" s="59"/>
      <c r="O7" s="58"/>
      <c r="P7" s="53"/>
      <c r="Q7" s="54"/>
      <c r="R7" s="58"/>
      <c r="S7" s="54"/>
      <c r="T7" s="55"/>
      <c r="U7" s="56"/>
      <c r="V7" s="58"/>
      <c r="W7" s="57"/>
    </row>
    <row r="8" spans="1:24" ht="36" customHeight="1" x14ac:dyDescent="0.55000000000000004">
      <c r="A8" s="2"/>
      <c r="B8" s="4">
        <v>2</v>
      </c>
      <c r="C8" s="52"/>
      <c r="D8" s="53"/>
      <c r="E8" s="5">
        <f>B8*2/GCD(K5,K8)</f>
        <v>2</v>
      </c>
      <c r="F8" s="52"/>
      <c r="G8" s="54"/>
      <c r="H8" s="55"/>
      <c r="I8" s="56"/>
      <c r="J8" s="57"/>
      <c r="K8" s="6">
        <f>B8*2</f>
        <v>4</v>
      </c>
      <c r="L8" s="6"/>
      <c r="M8" s="2"/>
      <c r="N8" s="59"/>
      <c r="O8" s="58"/>
      <c r="P8" s="53"/>
      <c r="Q8" s="54"/>
      <c r="R8" s="58"/>
      <c r="S8" s="54"/>
      <c r="T8" s="55"/>
      <c r="U8" s="56"/>
      <c r="V8" s="58"/>
      <c r="W8" s="57"/>
    </row>
    <row r="9" spans="1:24" ht="9" customHeight="1" thickBot="1" x14ac:dyDescent="0.3">
      <c r="A9" s="10"/>
      <c r="B9" s="11"/>
      <c r="C9" s="11"/>
      <c r="D9" s="11"/>
      <c r="E9" s="11"/>
      <c r="F9" s="11"/>
      <c r="G9" s="11"/>
      <c r="H9" s="11"/>
      <c r="I9" s="11"/>
      <c r="J9" s="12"/>
      <c r="K9" s="1"/>
      <c r="L9" s="1"/>
      <c r="M9" s="10"/>
      <c r="N9" s="11"/>
      <c r="O9" s="11"/>
      <c r="P9" s="11"/>
      <c r="Q9" s="11"/>
      <c r="R9" s="11"/>
      <c r="S9" s="11"/>
      <c r="T9" s="11"/>
      <c r="U9" s="11"/>
      <c r="V9" s="11"/>
      <c r="W9" s="12"/>
    </row>
    <row r="10" spans="1:24" ht="30" customHeight="1" thickTop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0" customHeight="1" thickBot="1" x14ac:dyDescent="0.3"/>
    <row r="12" spans="1:24" ht="26.25" customHeight="1" thickTop="1" thickBot="1" x14ac:dyDescent="0.4">
      <c r="A12" s="49" t="s">
        <v>10</v>
      </c>
      <c r="B12" s="50"/>
      <c r="C12" s="50"/>
      <c r="D12" s="50"/>
      <c r="E12" s="50"/>
      <c r="F12" s="51"/>
      <c r="G12" s="8"/>
      <c r="H12" s="8"/>
      <c r="I12" s="8"/>
      <c r="J12" s="8"/>
      <c r="K12" s="1"/>
      <c r="L12" s="1"/>
      <c r="M12" s="63" t="s">
        <v>11</v>
      </c>
      <c r="N12" s="64"/>
      <c r="O12" s="64"/>
      <c r="P12" s="64"/>
      <c r="Q12" s="64"/>
      <c r="R12" s="64"/>
      <c r="S12" s="64"/>
      <c r="T12" s="64"/>
      <c r="U12" s="64"/>
      <c r="V12" s="65"/>
    </row>
    <row r="13" spans="1:24" ht="8.25" customHeight="1" thickTop="1" x14ac:dyDescent="0.25">
      <c r="A13" s="2"/>
      <c r="B13" s="1"/>
      <c r="C13" s="1"/>
      <c r="D13" s="1"/>
      <c r="E13" s="1"/>
      <c r="F13" s="3"/>
      <c r="G13" s="1"/>
      <c r="H13" s="1"/>
      <c r="I13" s="1"/>
      <c r="J13" s="1"/>
      <c r="K13" s="1"/>
      <c r="L13" s="1"/>
      <c r="M13" s="2"/>
      <c r="N13" s="1"/>
      <c r="O13" s="1"/>
      <c r="P13" s="1"/>
      <c r="Q13" s="1"/>
      <c r="R13" s="1"/>
      <c r="S13" s="1"/>
      <c r="T13" s="1"/>
      <c r="U13" s="1"/>
      <c r="V13" s="3"/>
    </row>
    <row r="14" spans="1:24" ht="36" x14ac:dyDescent="0.55000000000000004">
      <c r="A14" s="2"/>
      <c r="B14" s="4">
        <v>1</v>
      </c>
      <c r="C14" s="52" t="s">
        <v>3</v>
      </c>
      <c r="D14" s="53" t="s">
        <v>4</v>
      </c>
      <c r="E14" s="55">
        <f>B14*180/B17</f>
        <v>45</v>
      </c>
      <c r="F14" s="66" t="s">
        <v>8</v>
      </c>
      <c r="G14" s="8"/>
      <c r="H14" s="8"/>
      <c r="I14" s="8"/>
      <c r="J14" s="8"/>
      <c r="K14" s="8"/>
      <c r="L14" s="8"/>
      <c r="M14" s="2"/>
      <c r="N14" s="59">
        <v>2200</v>
      </c>
      <c r="O14" s="74" t="s">
        <v>8</v>
      </c>
      <c r="P14" s="53" t="s">
        <v>4</v>
      </c>
      <c r="Q14" s="17">
        <f>N14</f>
        <v>2200</v>
      </c>
      <c r="R14" s="52" t="s">
        <v>3</v>
      </c>
      <c r="S14" s="53" t="s">
        <v>4</v>
      </c>
      <c r="T14" s="17">
        <f>Q14/GCD(Q14,Q17)</f>
        <v>110</v>
      </c>
      <c r="U14" s="52" t="s">
        <v>3</v>
      </c>
      <c r="V14" s="3"/>
    </row>
    <row r="15" spans="1:24" ht="5.25" customHeight="1" thickBot="1" x14ac:dyDescent="0.6">
      <c r="A15" s="2"/>
      <c r="B15" s="7"/>
      <c r="C15" s="52"/>
      <c r="D15" s="53"/>
      <c r="E15" s="55"/>
      <c r="F15" s="66"/>
      <c r="G15" s="8"/>
      <c r="H15" s="8"/>
      <c r="I15" s="8"/>
      <c r="J15" s="8"/>
      <c r="K15" s="8"/>
      <c r="L15" s="8"/>
      <c r="M15" s="2"/>
      <c r="N15" s="59"/>
      <c r="O15" s="74"/>
      <c r="P15" s="53"/>
      <c r="Q15" s="7"/>
      <c r="R15" s="52"/>
      <c r="S15" s="53"/>
      <c r="T15" s="7"/>
      <c r="U15" s="52"/>
      <c r="V15" s="3"/>
    </row>
    <row r="16" spans="1:24" ht="5.25" customHeight="1" thickTop="1" x14ac:dyDescent="0.55000000000000004">
      <c r="A16" s="2"/>
      <c r="B16" s="9"/>
      <c r="C16" s="52"/>
      <c r="D16" s="53"/>
      <c r="E16" s="55"/>
      <c r="F16" s="66"/>
      <c r="G16" s="8"/>
      <c r="H16" s="8"/>
      <c r="I16" s="8"/>
      <c r="J16" s="8"/>
      <c r="K16" s="8"/>
      <c r="L16" s="8"/>
      <c r="M16" s="2"/>
      <c r="N16" s="59"/>
      <c r="O16" s="74"/>
      <c r="P16" s="53"/>
      <c r="Q16" s="9"/>
      <c r="R16" s="52"/>
      <c r="S16" s="53"/>
      <c r="T16" s="9"/>
      <c r="U16" s="52"/>
      <c r="V16" s="3"/>
    </row>
    <row r="17" spans="1:22" ht="36" x14ac:dyDescent="0.55000000000000004">
      <c r="A17" s="2"/>
      <c r="B17" s="4">
        <v>4</v>
      </c>
      <c r="C17" s="52"/>
      <c r="D17" s="53"/>
      <c r="E17" s="55"/>
      <c r="F17" s="66"/>
      <c r="G17" s="8"/>
      <c r="H17" s="8"/>
      <c r="I17" s="8"/>
      <c r="J17" s="8"/>
      <c r="K17" s="8"/>
      <c r="L17" s="8"/>
      <c r="M17" s="2"/>
      <c r="N17" s="59"/>
      <c r="O17" s="74"/>
      <c r="P17" s="53"/>
      <c r="Q17" s="13">
        <v>180</v>
      </c>
      <c r="R17" s="52"/>
      <c r="S17" s="53"/>
      <c r="T17" s="13">
        <f>Q17/GCD(Q14,Q17)</f>
        <v>9</v>
      </c>
      <c r="U17" s="52"/>
      <c r="V17" s="3"/>
    </row>
    <row r="18" spans="1:22" ht="8.25" customHeight="1" thickBot="1" x14ac:dyDescent="0.3">
      <c r="A18" s="10"/>
      <c r="B18" s="11"/>
      <c r="C18" s="11"/>
      <c r="D18" s="11"/>
      <c r="E18" s="11"/>
      <c r="F18" s="12"/>
      <c r="G18" s="1"/>
      <c r="H18" s="1"/>
      <c r="I18" s="1"/>
      <c r="J18" s="1"/>
      <c r="K18" s="1"/>
      <c r="L18" s="1"/>
      <c r="M18" s="10"/>
      <c r="N18" s="11"/>
      <c r="O18" s="11"/>
      <c r="P18" s="11"/>
      <c r="Q18" s="11"/>
      <c r="R18" s="11"/>
      <c r="S18" s="11"/>
      <c r="T18" s="11"/>
      <c r="U18" s="11"/>
      <c r="V18" s="12"/>
    </row>
    <row r="19" spans="1:22" ht="30" customHeight="1" thickTop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30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30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8" spans="1:22" x14ac:dyDescent="0.25">
      <c r="M28" s="14">
        <v>0</v>
      </c>
      <c r="N28" s="14">
        <f>COS(RADIANS(A38))</f>
        <v>-0.42261826174069933</v>
      </c>
    </row>
    <row r="29" spans="1:22" x14ac:dyDescent="0.25">
      <c r="M29" s="14">
        <v>0</v>
      </c>
      <c r="N29" s="14">
        <f>SIN(RADIANS(A38))</f>
        <v>0.90630778703665005</v>
      </c>
    </row>
    <row r="36" spans="1:10" ht="15.75" thickBot="1" x14ac:dyDescent="0.3"/>
    <row r="37" spans="1:10" ht="21.75" thickTop="1" x14ac:dyDescent="0.35">
      <c r="A37" s="60" t="s">
        <v>12</v>
      </c>
      <c r="B37" s="61"/>
      <c r="C37" s="61"/>
      <c r="D37" s="61"/>
      <c r="E37" s="61"/>
      <c r="F37" s="61"/>
      <c r="G37" s="61"/>
      <c r="H37" s="61"/>
      <c r="I37" s="61"/>
      <c r="J37" s="62"/>
    </row>
    <row r="38" spans="1:10" ht="60.75" customHeight="1" x14ac:dyDescent="0.25">
      <c r="A38" s="67">
        <v>115</v>
      </c>
      <c r="B38" s="68"/>
      <c r="C38" s="68"/>
      <c r="D38" s="68"/>
      <c r="E38" s="68"/>
      <c r="F38" s="68"/>
      <c r="G38" s="69" t="s">
        <v>8</v>
      </c>
      <c r="H38" s="69"/>
      <c r="I38" s="69"/>
      <c r="J38" s="70"/>
    </row>
    <row r="39" spans="1:10" ht="21.75" thickBot="1" x14ac:dyDescent="0.3">
      <c r="A39" s="71" t="s">
        <v>13</v>
      </c>
      <c r="B39" s="72"/>
      <c r="C39" s="72"/>
      <c r="D39" s="72"/>
      <c r="E39" s="72"/>
      <c r="F39" s="72"/>
      <c r="G39" s="72"/>
      <c r="H39" s="72"/>
      <c r="I39" s="72"/>
      <c r="J39" s="73"/>
    </row>
    <row r="40" spans="1:10" ht="15.75" thickTop="1" x14ac:dyDescent="0.25"/>
  </sheetData>
  <mergeCells count="35">
    <mergeCell ref="A38:F38"/>
    <mergeCell ref="G38:J38"/>
    <mergeCell ref="A39:J39"/>
    <mergeCell ref="O14:O17"/>
    <mergeCell ref="P14:P17"/>
    <mergeCell ref="S5:S8"/>
    <mergeCell ref="R14:R17"/>
    <mergeCell ref="S14:S17"/>
    <mergeCell ref="U14:U17"/>
    <mergeCell ref="A37:J37"/>
    <mergeCell ref="T5:T8"/>
    <mergeCell ref="U5:U8"/>
    <mergeCell ref="A12:F12"/>
    <mergeCell ref="M12:V12"/>
    <mergeCell ref="C14:C17"/>
    <mergeCell ref="D14:D17"/>
    <mergeCell ref="E14:E17"/>
    <mergeCell ref="F14:F17"/>
    <mergeCell ref="N14:N17"/>
    <mergeCell ref="A1:X1"/>
    <mergeCell ref="A3:J3"/>
    <mergeCell ref="M3:W3"/>
    <mergeCell ref="C5:C8"/>
    <mergeCell ref="D5:D8"/>
    <mergeCell ref="F5:F8"/>
    <mergeCell ref="G5:G8"/>
    <mergeCell ref="H5:H8"/>
    <mergeCell ref="I5:I8"/>
    <mergeCell ref="J5:J8"/>
    <mergeCell ref="V5:W8"/>
    <mergeCell ref="N5:N8"/>
    <mergeCell ref="O5:O8"/>
    <mergeCell ref="P5:P8"/>
    <mergeCell ref="Q5:Q8"/>
    <mergeCell ref="R5:R8"/>
  </mergeCells>
  <pageMargins left="0.23622047244094491" right="0.23622047244094491" top="0.78740157480314965" bottom="0.7874015748031496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Anotační list</vt:lpstr>
      <vt:lpstr>Návod</vt:lpstr>
      <vt:lpstr>Úhly</vt:lpstr>
    </vt:vector>
  </TitlesOfParts>
  <Company>SaPSŠ Plzeň, s.r.o.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administrator</cp:lastModifiedBy>
  <dcterms:created xsi:type="dcterms:W3CDTF">2014-03-28T07:40:43Z</dcterms:created>
  <dcterms:modified xsi:type="dcterms:W3CDTF">2014-05-27T13:12:23Z</dcterms:modified>
</cp:coreProperties>
</file>